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showInkAnnotation="0" defaultThemeVersion="124226"/>
  <bookViews>
    <workbookView xWindow="4485" yWindow="525" windowWidth="13560" windowHeight="8940"/>
  </bookViews>
  <sheets>
    <sheet name="форма 2П_действующие" sheetId="20" r:id="rId1"/>
  </sheets>
  <definedNames>
    <definedName name="_ftn1" localSheetId="0">'форма 2П_действующие'!#REF!</definedName>
    <definedName name="_ftn2" localSheetId="0">'форма 2П_действующие'!#REF!</definedName>
    <definedName name="_ftn3" localSheetId="0">'форма 2П_действующие'!#REF!</definedName>
    <definedName name="_ftnref1" localSheetId="0">'форма 2П_действующие'!#REF!</definedName>
    <definedName name="_ftnref2" localSheetId="0">'форма 2П_действующие'!#REF!</definedName>
    <definedName name="_ftnref3" localSheetId="0">'форма 2П_действующие'!#REF!</definedName>
    <definedName name="_Ref346553369" localSheetId="0">'форма 2П_действующие'!#REF!</definedName>
    <definedName name="_xlnm.Print_Titles" localSheetId="0">'форма 2П_действующие'!$4:$5</definedName>
    <definedName name="_xlnm.Print_Area" localSheetId="0">'форма 2П_действующие'!$A$1:$H$75</definedName>
  </definedNames>
  <calcPr calcId="125725"/>
</workbook>
</file>

<file path=xl/calcChain.xml><?xml version="1.0" encoding="utf-8"?>
<calcChain xmlns="http://schemas.openxmlformats.org/spreadsheetml/2006/main">
  <c r="D40" i="20"/>
  <c r="E16" l="1"/>
  <c r="F16"/>
  <c r="G16"/>
  <c r="H16"/>
  <c r="D16"/>
  <c r="E13"/>
  <c r="F13"/>
  <c r="G13"/>
  <c r="H13"/>
  <c r="D13"/>
  <c r="E7" l="1"/>
  <c r="F7" s="1"/>
  <c r="G7" s="1"/>
  <c r="H7" s="1"/>
  <c r="E31"/>
  <c r="F31"/>
  <c r="G31"/>
  <c r="H31"/>
  <c r="H56" l="1"/>
  <c r="G56"/>
  <c r="F56"/>
  <c r="E56"/>
  <c r="H45"/>
  <c r="G45"/>
  <c r="F45"/>
  <c r="E45"/>
  <c r="H43"/>
  <c r="G43"/>
  <c r="F43"/>
  <c r="E43"/>
  <c r="H29"/>
  <c r="G29"/>
  <c r="F29"/>
  <c r="E29"/>
  <c r="H66" l="1"/>
  <c r="G66"/>
  <c r="F66"/>
  <c r="E66"/>
  <c r="H65"/>
  <c r="G65"/>
  <c r="F65"/>
  <c r="E65"/>
  <c r="H40"/>
  <c r="G40"/>
  <c r="F40"/>
  <c r="E40"/>
  <c r="D26"/>
  <c r="E36"/>
  <c r="E26" l="1"/>
  <c r="E27" s="1"/>
  <c r="F26"/>
  <c r="F36" l="1"/>
  <c r="E18"/>
  <c r="G36"/>
  <c r="F27"/>
  <c r="E17" l="1"/>
  <c r="E19" s="1"/>
  <c r="E20"/>
  <c r="H36" l="1"/>
  <c r="H18"/>
  <c r="G17"/>
  <c r="F20"/>
  <c r="F17"/>
  <c r="F18"/>
  <c r="H26"/>
  <c r="G26"/>
  <c r="G27" s="1"/>
  <c r="H17" l="1"/>
  <c r="H19" s="1"/>
  <c r="G18"/>
  <c r="G19" s="1"/>
  <c r="G20"/>
  <c r="H20"/>
  <c r="F19"/>
  <c r="H27"/>
  <c r="E24" l="1"/>
  <c r="G24" l="1"/>
  <c r="F24"/>
  <c r="H24"/>
</calcChain>
</file>

<file path=xl/sharedStrings.xml><?xml version="1.0" encoding="utf-8"?>
<sst xmlns="http://schemas.openxmlformats.org/spreadsheetml/2006/main" count="178" uniqueCount="113">
  <si>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</si>
  <si>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</si>
  <si>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</si>
  <si>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</si>
  <si>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</si>
  <si>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</si>
  <si>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</si>
  <si>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</si>
  <si>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</si>
  <si>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</si>
  <si>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</si>
  <si>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</si>
  <si>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</si>
  <si>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</si>
  <si>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</si>
  <si>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</si>
  <si>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% к предыдущему году</t>
  </si>
  <si>
    <t>IV</t>
  </si>
  <si>
    <t>Сельское хозяйство</t>
  </si>
  <si>
    <t>V</t>
  </si>
  <si>
    <t>VI</t>
  </si>
  <si>
    <t>Потребительский рынок</t>
  </si>
  <si>
    <t>VII</t>
  </si>
  <si>
    <t>Инвестиции</t>
  </si>
  <si>
    <t>Строительство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</si>
  <si>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</si>
  <si>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</si>
  <si>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</si>
  <si>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</si>
  <si>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</si>
  <si>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</si>
  <si>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</si>
  <si>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</si>
  <si>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</si>
  <si>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</si>
  <si>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</si>
  <si>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</si>
  <si>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</si>
  <si>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</si>
  <si>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</si>
  <si>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</si>
  <si>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</si>
  <si>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</si>
  <si>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</si>
  <si>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</si>
  <si>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</si>
  <si>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</si>
  <si>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</si>
  <si>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</si>
  <si>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</si>
  <si>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</si>
  <si>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</si>
  <si>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</si>
  <si>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Миграционный прирост (-убыль)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</si>
  <si>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</si>
  <si>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</si>
  <si>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</si>
  <si>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</si>
  <si>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</si>
  <si>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Среднесписочная численность работников организаций (без внешних совместителей)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</si>
  <si>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</si>
  <si>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1</t>
  </si>
  <si>
    <t>9</t>
  </si>
  <si>
    <t>10</t>
  </si>
  <si>
    <t>11</t>
  </si>
  <si>
    <t>12</t>
  </si>
  <si>
    <t xml:space="preserve">Общая площадь жилых помещений, приходящаяся в среднем на одного жителя </t>
  </si>
  <si>
    <t>Рублей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</si>
  <si>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</si>
  <si>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</si>
  <si>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</si>
  <si>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 xml:space="preserve">Оборот розничной торговли </t>
  </si>
  <si>
    <t>в том числе: городское</t>
  </si>
  <si>
    <t xml:space="preserve">                      сельское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</si>
  <si>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</si>
  <si>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</si>
  <si>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</si>
  <si>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человек</t>
  </si>
  <si>
    <t>млн руб.</t>
  </si>
  <si>
    <t>чел. на 1 тыс. чел. населения</t>
  </si>
  <si>
    <t>X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</si>
  <si>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</si>
  <si>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</si>
  <si>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>Инвестиции в основной капитал</t>
  </si>
  <si>
    <t>% к предыдущему году в действующих ценах</t>
  </si>
  <si>
    <t>Естественный прирост ( -убыль)</t>
  </si>
  <si>
    <t>Число прибывших</t>
  </si>
  <si>
    <t>Число убывших</t>
  </si>
  <si>
    <t>Число хозяйствующих субъектов (предприятий, организаций), осуществляющих производственную деятельность на территории поселения</t>
  </si>
  <si>
    <t>Ввод в действие объектов социально-культурной сферы за счет всех источников финансирования</t>
  </si>
  <si>
    <t>Протяженность автодорог общего пользования местного значения с твердым покрытием (на конец года)</t>
  </si>
  <si>
    <t>Количество торговых точек (магазины, павильоны, автолавки и др.)</t>
  </si>
  <si>
    <t>Площадь торгового зала</t>
  </si>
  <si>
    <t>Количество пунктов общественного питания (рестораны, столовые, кафе и др.)</t>
  </si>
  <si>
    <t>Количество пунктов бытового обслуживания населения (бани, парикмахерские, прачечные, химчистки, ремонтные и пошивочные мастерские, автосервисы)</t>
  </si>
  <si>
    <t>Число индивидуальных предпринимателей (физических лиц, действующих без образования юридического лица)</t>
  </si>
  <si>
    <t>XI</t>
  </si>
  <si>
    <t>Развитие социальной сферы</t>
  </si>
  <si>
    <t xml:space="preserve">Уровень обеспеченности (на конец года): </t>
  </si>
  <si>
    <t xml:space="preserve">амбулаторно-поликлиническими учреждениями    </t>
  </si>
  <si>
    <t xml:space="preserve">учреждениями культурно-досугового типа </t>
  </si>
  <si>
    <t>дошкольными образовательными учреждениями</t>
  </si>
  <si>
    <t>общедоступными библиотеками</t>
  </si>
  <si>
    <t>Благоустройство территории</t>
  </si>
  <si>
    <t>Количество благоустроенных общественных территорий</t>
  </si>
  <si>
    <t>Количество благоустроенных дворовых территорий</t>
  </si>
  <si>
    <t>Удельный вес автомобильных дорог общего пользования местного значения с твердым покрытием в общей протяженности автомобильных дорог общего пользования местного значения (на конец года)</t>
  </si>
  <si>
    <t>тыс. руб.</t>
  </si>
  <si>
    <t>посещений в смену на 1 тыс. населения</t>
  </si>
  <si>
    <t>ед. на 1000 населения</t>
  </si>
  <si>
    <t>мест на 1000 детей в возрасте 1-6 лет</t>
  </si>
  <si>
    <t>Основные показатели прогноза социально-экономического развития муниципального образования Ленинградской области на 2025-2027 годы</t>
  </si>
  <si>
    <t>Муниципальное образование Шумское сельское поселение Кировского муниципального района Ленинградской области</t>
  </si>
</sst>
</file>

<file path=xl/styles.xml><?xml version="1.0" encoding="utf-8"?>
<styleSheet xmlns="http://schemas.openxmlformats.org/spreadsheetml/2006/main">
  <numFmts count="2">
    <numFmt numFmtId="164" formatCode="0_)"/>
    <numFmt numFmtId="165" formatCode="#,##0.0"/>
  </numFmts>
  <fonts count="1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1" fillId="0" borderId="0"/>
    <xf numFmtId="164" fontId="3" fillId="0" borderId="0"/>
    <xf numFmtId="0" fontId="2" fillId="0" borderId="0"/>
    <xf numFmtId="164" fontId="3" fillId="0" borderId="0"/>
  </cellStyleXfs>
  <cellXfs count="78">
    <xf numFmtId="0" fontId="0" fillId="0" borderId="0" xfId="0"/>
    <xf numFmtId="0" fontId="6" fillId="0" borderId="0" xfId="0" applyFont="1"/>
    <xf numFmtId="0" fontId="7" fillId="0" borderId="0" xfId="0" applyFont="1" applyFill="1" applyBorder="1" applyAlignment="1">
      <alignment horizontal="center" wrapText="1"/>
    </xf>
    <xf numFmtId="0" fontId="6" fillId="0" borderId="0" xfId="0" applyFont="1" applyFill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top" wrapText="1"/>
    </xf>
    <xf numFmtId="0" fontId="6" fillId="2" borderId="0" xfId="0" applyFont="1" applyFill="1"/>
    <xf numFmtId="49" fontId="9" fillId="0" borderId="1" xfId="0" applyNumberFormat="1" applyFont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0" xfId="0" applyFont="1" applyAlignment="1">
      <alignment horizontal="center"/>
    </xf>
    <xf numFmtId="0" fontId="9" fillId="2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65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top" wrapText="1"/>
    </xf>
    <xf numFmtId="0" fontId="6" fillId="2" borderId="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49" fontId="6" fillId="0" borderId="1" xfId="0" applyNumberFormat="1" applyFont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49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center" vertical="center" wrapText="1"/>
    </xf>
    <xf numFmtId="165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</cellXfs>
  <cellStyles count="6">
    <cellStyle name="Обычный" xfId="0" builtinId="0"/>
    <cellStyle name="Обычный 100" xfId="4"/>
    <cellStyle name="Обычный 2" xfId="1"/>
    <cellStyle name="Обычный 25 2" xfId="3"/>
    <cellStyle name="Обычный 3" xfId="2"/>
    <cellStyle name="Обычный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75"/>
  <sheetViews>
    <sheetView tabSelected="1" showWhiteSpace="0" topLeftCell="A22" zoomScaleNormal="100" zoomScaleSheetLayoutView="120" zoomScalePageLayoutView="120" workbookViewId="0">
      <selection activeCell="F19" sqref="F19"/>
    </sheetView>
  </sheetViews>
  <sheetFormatPr defaultColWidth="9.140625" defaultRowHeight="15.75"/>
  <cols>
    <col min="1" max="1" width="9" style="13" customWidth="1"/>
    <col min="2" max="2" width="51.5703125" style="35" customWidth="1"/>
    <col min="3" max="3" width="19.85546875" style="16" customWidth="1"/>
    <col min="4" max="4" width="12.5703125" style="16" customWidth="1"/>
    <col min="5" max="5" width="15" style="16" customWidth="1"/>
    <col min="6" max="6" width="12.85546875" style="16" customWidth="1"/>
    <col min="7" max="7" width="12.42578125" style="16" customWidth="1"/>
    <col min="8" max="8" width="14.42578125" style="16" customWidth="1"/>
    <col min="9" max="16384" width="9.140625" style="1"/>
  </cols>
  <sheetData>
    <row r="1" spans="1:8" ht="41.25" customHeight="1">
      <c r="A1" s="77" t="s">
        <v>112</v>
      </c>
      <c r="B1" s="77"/>
      <c r="C1" s="77"/>
      <c r="D1" s="77"/>
      <c r="E1" s="77"/>
      <c r="F1" s="77"/>
      <c r="G1" s="77"/>
      <c r="H1" s="77"/>
    </row>
    <row r="2" spans="1:8" ht="42.75" customHeight="1">
      <c r="A2" s="56" t="s">
        <v>111</v>
      </c>
      <c r="B2" s="57"/>
      <c r="C2" s="57"/>
      <c r="D2" s="57"/>
      <c r="E2" s="57"/>
      <c r="F2" s="57"/>
      <c r="G2" s="57"/>
      <c r="H2" s="57"/>
    </row>
    <row r="3" spans="1:8" s="3" customFormat="1">
      <c r="A3" s="2"/>
      <c r="B3" s="31"/>
      <c r="C3" s="15"/>
      <c r="D3" s="15"/>
      <c r="E3" s="15"/>
      <c r="F3" s="15"/>
      <c r="G3" s="15"/>
      <c r="H3" s="15"/>
    </row>
    <row r="4" spans="1:8">
      <c r="A4" s="58" t="s">
        <v>0</v>
      </c>
      <c r="B4" s="59" t="s">
        <v>1</v>
      </c>
      <c r="C4" s="58" t="s">
        <v>2</v>
      </c>
      <c r="D4" s="20" t="s">
        <v>3</v>
      </c>
      <c r="E4" s="20" t="s">
        <v>55</v>
      </c>
      <c r="F4" s="58" t="s">
        <v>4</v>
      </c>
      <c r="G4" s="60"/>
      <c r="H4" s="60"/>
    </row>
    <row r="5" spans="1:8">
      <c r="A5" s="58"/>
      <c r="B5" s="59"/>
      <c r="C5" s="58"/>
      <c r="D5" s="4">
        <v>2023</v>
      </c>
      <c r="E5" s="29">
        <v>2024</v>
      </c>
      <c r="F5" s="4">
        <v>2025</v>
      </c>
      <c r="G5" s="4">
        <v>2026</v>
      </c>
      <c r="H5" s="4">
        <v>2027</v>
      </c>
    </row>
    <row r="6" spans="1:8">
      <c r="A6" s="5" t="s">
        <v>5</v>
      </c>
      <c r="B6" s="32" t="s">
        <v>6</v>
      </c>
      <c r="C6" s="6"/>
      <c r="D6" s="52">
        <v>2957</v>
      </c>
      <c r="E6" s="6">
        <v>3001</v>
      </c>
      <c r="F6" s="6">
        <v>3100</v>
      </c>
      <c r="G6" s="6">
        <v>3120</v>
      </c>
      <c r="H6" s="6">
        <v>3300</v>
      </c>
    </row>
    <row r="7" spans="1:8">
      <c r="A7" s="22">
        <v>1</v>
      </c>
      <c r="B7" s="33" t="s">
        <v>74</v>
      </c>
      <c r="C7" s="11" t="s">
        <v>8</v>
      </c>
      <c r="D7" s="17"/>
      <c r="E7" s="17">
        <f>D7+D13+D16</f>
        <v>20</v>
      </c>
      <c r="F7" s="17">
        <f t="shared" ref="F7:H7" si="0">E7+E13+E16</f>
        <v>20</v>
      </c>
      <c r="G7" s="17">
        <f t="shared" si="0"/>
        <v>20</v>
      </c>
      <c r="H7" s="17">
        <f t="shared" si="0"/>
        <v>20</v>
      </c>
    </row>
    <row r="8" spans="1:8">
      <c r="A8" s="22" t="s">
        <v>36</v>
      </c>
      <c r="B8" s="33" t="s">
        <v>72</v>
      </c>
      <c r="C8" s="11" t="s">
        <v>8</v>
      </c>
      <c r="D8" s="17"/>
      <c r="E8" s="17"/>
      <c r="F8" s="17"/>
      <c r="G8" s="17"/>
      <c r="H8" s="17"/>
    </row>
    <row r="9" spans="1:8">
      <c r="A9" s="22" t="s">
        <v>37</v>
      </c>
      <c r="B9" s="33" t="s">
        <v>73</v>
      </c>
      <c r="C9" s="11" t="s">
        <v>8</v>
      </c>
      <c r="D9" s="17">
        <v>2957</v>
      </c>
      <c r="E9" s="6">
        <v>3001</v>
      </c>
      <c r="F9" s="6">
        <v>3100</v>
      </c>
      <c r="G9" s="6">
        <v>3120</v>
      </c>
      <c r="H9" s="6">
        <v>3300</v>
      </c>
    </row>
    <row r="10" spans="1:8">
      <c r="A10" s="24" t="s">
        <v>42</v>
      </c>
      <c r="B10" s="33" t="s">
        <v>56</v>
      </c>
      <c r="C10" s="11" t="s">
        <v>8</v>
      </c>
      <c r="D10" s="17">
        <v>2957</v>
      </c>
      <c r="E10" s="6">
        <v>3001</v>
      </c>
      <c r="F10" s="6">
        <v>3100</v>
      </c>
      <c r="G10" s="6">
        <v>3120</v>
      </c>
      <c r="H10" s="6">
        <v>3300</v>
      </c>
    </row>
    <row r="11" spans="1:8">
      <c r="A11" s="21" t="s">
        <v>43</v>
      </c>
      <c r="B11" s="33" t="s">
        <v>40</v>
      </c>
      <c r="C11" s="11" t="s">
        <v>8</v>
      </c>
      <c r="D11" s="17">
        <v>9</v>
      </c>
      <c r="E11" s="17"/>
      <c r="F11" s="17"/>
      <c r="G11" s="17"/>
      <c r="H11" s="17"/>
    </row>
    <row r="12" spans="1:8">
      <c r="A12" s="21" t="s">
        <v>44</v>
      </c>
      <c r="B12" s="33" t="s">
        <v>41</v>
      </c>
      <c r="C12" s="11" t="s">
        <v>8</v>
      </c>
      <c r="D12" s="17">
        <v>27</v>
      </c>
      <c r="E12" s="17"/>
      <c r="F12" s="17"/>
      <c r="G12" s="17"/>
      <c r="H12" s="17"/>
    </row>
    <row r="13" spans="1:8">
      <c r="A13" s="30" t="s">
        <v>45</v>
      </c>
      <c r="B13" s="33" t="s">
        <v>85</v>
      </c>
      <c r="C13" s="11" t="s">
        <v>8</v>
      </c>
      <c r="D13" s="17">
        <f>D11-D12</f>
        <v>-18</v>
      </c>
      <c r="E13" s="17">
        <f t="shared" ref="E13:H13" si="1">E11-E12</f>
        <v>0</v>
      </c>
      <c r="F13" s="17">
        <f t="shared" si="1"/>
        <v>0</v>
      </c>
      <c r="G13" s="17">
        <f t="shared" si="1"/>
        <v>0</v>
      </c>
      <c r="H13" s="17">
        <f t="shared" si="1"/>
        <v>0</v>
      </c>
    </row>
    <row r="14" spans="1:8">
      <c r="A14" s="30" t="s">
        <v>48</v>
      </c>
      <c r="B14" s="33" t="s">
        <v>86</v>
      </c>
      <c r="C14" s="11" t="s">
        <v>8</v>
      </c>
      <c r="D14" s="17">
        <v>83</v>
      </c>
      <c r="E14" s="17"/>
      <c r="F14" s="17"/>
      <c r="G14" s="17"/>
      <c r="H14" s="17"/>
    </row>
    <row r="15" spans="1:8">
      <c r="A15" s="30" t="s">
        <v>49</v>
      </c>
      <c r="B15" s="33" t="s">
        <v>87</v>
      </c>
      <c r="C15" s="11" t="s">
        <v>8</v>
      </c>
      <c r="D15" s="17">
        <v>45</v>
      </c>
      <c r="E15" s="17"/>
      <c r="F15" s="17"/>
      <c r="G15" s="17"/>
      <c r="H15" s="17"/>
    </row>
    <row r="16" spans="1:8">
      <c r="A16" s="30" t="s">
        <v>50</v>
      </c>
      <c r="B16" s="33" t="s">
        <v>53</v>
      </c>
      <c r="C16" s="11" t="s">
        <v>8</v>
      </c>
      <c r="D16" s="17">
        <f>D14-D15</f>
        <v>38</v>
      </c>
      <c r="E16" s="17">
        <f t="shared" ref="E16:H16" si="2">E14-E15</f>
        <v>0</v>
      </c>
      <c r="F16" s="17">
        <f t="shared" si="2"/>
        <v>0</v>
      </c>
      <c r="G16" s="17">
        <f t="shared" si="2"/>
        <v>0</v>
      </c>
      <c r="H16" s="17">
        <f t="shared" si="2"/>
        <v>0</v>
      </c>
    </row>
    <row r="17" spans="1:16384" ht="31.5">
      <c r="A17" s="30" t="s">
        <v>62</v>
      </c>
      <c r="B17" s="33" t="s">
        <v>9</v>
      </c>
      <c r="C17" s="11" t="s">
        <v>79</v>
      </c>
      <c r="D17" s="17">
        <v>5.76</v>
      </c>
      <c r="E17" s="17">
        <f>E11/E10*1000</f>
        <v>0</v>
      </c>
      <c r="F17" s="17">
        <f>F11/F10*1000</f>
        <v>0</v>
      </c>
      <c r="G17" s="17">
        <f>G11/G10*1000</f>
        <v>0</v>
      </c>
      <c r="H17" s="17">
        <f>H11/H10*1000</f>
        <v>0</v>
      </c>
    </row>
    <row r="18" spans="1:16384" ht="31.5">
      <c r="A18" s="30" t="s">
        <v>63</v>
      </c>
      <c r="B18" s="33" t="s">
        <v>10</v>
      </c>
      <c r="C18" s="11" t="s">
        <v>79</v>
      </c>
      <c r="D18" s="17">
        <v>10</v>
      </c>
      <c r="E18" s="17">
        <f>E12/E10*1000</f>
        <v>0</v>
      </c>
      <c r="F18" s="17">
        <f>F12/F10*1000</f>
        <v>0</v>
      </c>
      <c r="G18" s="17">
        <f>G12/G10*1000</f>
        <v>0</v>
      </c>
      <c r="H18" s="17">
        <f>H12/H10*1000</f>
        <v>0</v>
      </c>
    </row>
    <row r="19" spans="1:16384" ht="31.5">
      <c r="A19" s="30" t="s">
        <v>64</v>
      </c>
      <c r="B19" s="33" t="s">
        <v>11</v>
      </c>
      <c r="C19" s="11" t="s">
        <v>79</v>
      </c>
      <c r="D19" s="17">
        <v>-18</v>
      </c>
      <c r="E19" s="17">
        <f>E17-E18</f>
        <v>0</v>
      </c>
      <c r="F19" s="17">
        <f>F17-F18</f>
        <v>0</v>
      </c>
      <c r="G19" s="17">
        <f>G17-G18</f>
        <v>0</v>
      </c>
      <c r="H19" s="17">
        <f>H17-H18</f>
        <v>0</v>
      </c>
    </row>
    <row r="20" spans="1:16384" ht="31.5">
      <c r="A20" s="30" t="s">
        <v>65</v>
      </c>
      <c r="B20" s="33" t="s">
        <v>12</v>
      </c>
      <c r="C20" s="11" t="s">
        <v>79</v>
      </c>
      <c r="D20" s="17"/>
      <c r="E20" s="17">
        <f>E16/E10*1000</f>
        <v>0</v>
      </c>
      <c r="F20" s="17">
        <f>F16/F10*1000</f>
        <v>0</v>
      </c>
      <c r="G20" s="17">
        <f>G16/G10*1000</f>
        <v>0</v>
      </c>
      <c r="H20" s="17">
        <f>H16/H10*1000</f>
        <v>0</v>
      </c>
    </row>
    <row r="21" spans="1:16384">
      <c r="A21" s="9" t="s">
        <v>13</v>
      </c>
      <c r="B21" s="14" t="s">
        <v>15</v>
      </c>
      <c r="C21" s="18"/>
      <c r="D21" s="18"/>
      <c r="E21" s="18"/>
      <c r="F21" s="18"/>
      <c r="G21" s="18"/>
      <c r="H21" s="18"/>
    </row>
    <row r="22" spans="1:16384" ht="63">
      <c r="A22" s="38" t="s">
        <v>61</v>
      </c>
      <c r="B22" s="39" t="s">
        <v>88</v>
      </c>
      <c r="C22" s="19" t="s">
        <v>76</v>
      </c>
      <c r="D22" s="18"/>
      <c r="E22" s="18"/>
      <c r="F22" s="18"/>
      <c r="G22" s="18"/>
      <c r="H22" s="18"/>
    </row>
    <row r="23" spans="1:16384" ht="38.25" customHeight="1">
      <c r="A23" s="55" t="s">
        <v>42</v>
      </c>
      <c r="B23" s="53" t="s">
        <v>60</v>
      </c>
      <c r="C23" s="11" t="s">
        <v>107</v>
      </c>
      <c r="D23" s="17"/>
      <c r="E23" s="17"/>
      <c r="F23" s="17"/>
      <c r="G23" s="17"/>
      <c r="H23" s="17"/>
    </row>
    <row r="24" spans="1:16384" ht="46.5" customHeight="1">
      <c r="A24" s="55"/>
      <c r="B24" s="54"/>
      <c r="C24" s="19" t="s">
        <v>84</v>
      </c>
      <c r="D24" s="17"/>
      <c r="E24" s="26" t="e">
        <f>E23/D23*100</f>
        <v>#DIV/0!</v>
      </c>
      <c r="F24" s="26" t="e">
        <f>F23/E23*100</f>
        <v>#DIV/0!</v>
      </c>
      <c r="G24" s="26" t="e">
        <f>G23/F23*100</f>
        <v>#DIV/0!</v>
      </c>
      <c r="H24" s="26" t="e">
        <f>H23/G23*100</f>
        <v>#DIV/0!</v>
      </c>
    </row>
    <row r="25" spans="1:16384" ht="15" customHeight="1">
      <c r="A25" s="7" t="s">
        <v>14</v>
      </c>
      <c r="B25" s="69" t="s">
        <v>18</v>
      </c>
      <c r="C25" s="69"/>
      <c r="D25" s="69"/>
      <c r="E25" s="69"/>
      <c r="F25" s="69"/>
      <c r="G25" s="69"/>
      <c r="H25" s="69"/>
      <c r="I25" s="8"/>
      <c r="J25" s="8"/>
      <c r="K25" s="8"/>
    </row>
    <row r="26" spans="1:16384">
      <c r="A26" s="63">
        <v>1</v>
      </c>
      <c r="B26" s="66" t="s">
        <v>68</v>
      </c>
      <c r="C26" s="11" t="s">
        <v>107</v>
      </c>
      <c r="D26" s="17">
        <f>D28+D30</f>
        <v>0</v>
      </c>
      <c r="E26" s="17">
        <f>E28+E30</f>
        <v>0</v>
      </c>
      <c r="F26" s="17">
        <f>F28+F30</f>
        <v>0</v>
      </c>
      <c r="G26" s="17">
        <f>G28+G30</f>
        <v>0</v>
      </c>
      <c r="H26" s="17">
        <f>H28+H30</f>
        <v>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U26" s="8"/>
      <c r="WVV26" s="8"/>
      <c r="WVW26" s="8"/>
      <c r="WVX26" s="8"/>
      <c r="WVY26" s="8"/>
      <c r="WVZ26" s="8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V26" s="8"/>
      <c r="WWW26" s="8"/>
      <c r="WWX26" s="8"/>
      <c r="WWY26" s="8"/>
      <c r="WWZ26" s="8"/>
      <c r="WXA26" s="8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W26" s="8"/>
      <c r="WXX26" s="8"/>
      <c r="WXY26" s="8"/>
      <c r="WXZ26" s="8"/>
      <c r="WYA26" s="8"/>
      <c r="WYB26" s="8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X26" s="8"/>
      <c r="WYY26" s="8"/>
      <c r="WYZ26" s="8"/>
      <c r="WZA26" s="8"/>
      <c r="WZB26" s="8"/>
      <c r="WZC26" s="8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Y26" s="8"/>
      <c r="WZZ26" s="8"/>
      <c r="XAA26" s="8"/>
      <c r="XAB26" s="8"/>
      <c r="XAC26" s="8"/>
      <c r="XAD26" s="8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AZ26" s="8"/>
      <c r="XBA26" s="8"/>
      <c r="XBB26" s="8"/>
      <c r="XBC26" s="8"/>
      <c r="XBD26" s="8"/>
      <c r="XBE26" s="8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pans="1:16384" ht="63">
      <c r="A27" s="63"/>
      <c r="B27" s="67"/>
      <c r="C27" s="19" t="s">
        <v>84</v>
      </c>
      <c r="D27" s="17"/>
      <c r="E27" s="26" t="e">
        <f>E26/D26*100</f>
        <v>#DIV/0!</v>
      </c>
      <c r="F27" s="26" t="e">
        <f>F26/E26*100</f>
        <v>#DIV/0!</v>
      </c>
      <c r="G27" s="26" t="e">
        <f>G26/F26*100</f>
        <v>#DIV/0!</v>
      </c>
      <c r="H27" s="26" t="e">
        <f>H26/G26*100</f>
        <v>#DIV/0!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pans="1:16384">
      <c r="A28" s="63" t="s">
        <v>36</v>
      </c>
      <c r="B28" s="66" t="s">
        <v>57</v>
      </c>
      <c r="C28" s="11" t="s">
        <v>107</v>
      </c>
      <c r="D28" s="17"/>
      <c r="E28" s="17"/>
      <c r="F28" s="17"/>
      <c r="G28" s="17"/>
      <c r="H28" s="17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  <c r="XFD28" s="8"/>
    </row>
    <row r="29" spans="1:16384" ht="63">
      <c r="A29" s="63"/>
      <c r="B29" s="67"/>
      <c r="C29" s="19" t="s">
        <v>84</v>
      </c>
      <c r="D29" s="17"/>
      <c r="E29" s="26" t="e">
        <f>E28/D28*100</f>
        <v>#DIV/0!</v>
      </c>
      <c r="F29" s="26" t="e">
        <f>F28/E28*100</f>
        <v>#DIV/0!</v>
      </c>
      <c r="G29" s="26" t="e">
        <f>G28/F28*100</f>
        <v>#DIV/0!</v>
      </c>
      <c r="H29" s="26" t="e">
        <f>H28/G28*100</f>
        <v>#DIV/0!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  <c r="WVU29" s="8"/>
      <c r="WVV29" s="8"/>
      <c r="WVW29" s="8"/>
      <c r="WVX29" s="8"/>
      <c r="WVY29" s="8"/>
      <c r="WVZ29" s="8"/>
      <c r="WWA29" s="8"/>
      <c r="WWB29" s="8"/>
      <c r="WWC29" s="8"/>
      <c r="WWD29" s="8"/>
      <c r="WWE29" s="8"/>
      <c r="WWF29" s="8"/>
      <c r="WWG29" s="8"/>
      <c r="WWH29" s="8"/>
      <c r="WWI29" s="8"/>
      <c r="WWJ29" s="8"/>
      <c r="WWK29" s="8"/>
      <c r="WWL29" s="8"/>
      <c r="WWM29" s="8"/>
      <c r="WWN29" s="8"/>
      <c r="WWO29" s="8"/>
      <c r="WWP29" s="8"/>
      <c r="WWQ29" s="8"/>
      <c r="WWR29" s="8"/>
      <c r="WWS29" s="8"/>
      <c r="WWT29" s="8"/>
      <c r="WWU29" s="8"/>
      <c r="WWV29" s="8"/>
      <c r="WWW29" s="8"/>
      <c r="WWX29" s="8"/>
      <c r="WWY29" s="8"/>
      <c r="WWZ29" s="8"/>
      <c r="WXA29" s="8"/>
      <c r="WXB29" s="8"/>
      <c r="WXC29" s="8"/>
      <c r="WXD29" s="8"/>
      <c r="WXE29" s="8"/>
      <c r="WXF29" s="8"/>
      <c r="WXG29" s="8"/>
      <c r="WXH29" s="8"/>
      <c r="WXI29" s="8"/>
      <c r="WXJ29" s="8"/>
      <c r="WXK29" s="8"/>
      <c r="WXL29" s="8"/>
      <c r="WXM29" s="8"/>
      <c r="WXN29" s="8"/>
      <c r="WXO29" s="8"/>
      <c r="WXP29" s="8"/>
      <c r="WXQ29" s="8"/>
      <c r="WXR29" s="8"/>
      <c r="WXS29" s="8"/>
      <c r="WXT29" s="8"/>
      <c r="WXU29" s="8"/>
      <c r="WXV29" s="8"/>
      <c r="WXW29" s="8"/>
      <c r="WXX29" s="8"/>
      <c r="WXY29" s="8"/>
      <c r="WXZ29" s="8"/>
      <c r="WYA29" s="8"/>
      <c r="WYB29" s="8"/>
      <c r="WYC29" s="8"/>
      <c r="WYD29" s="8"/>
      <c r="WYE29" s="8"/>
      <c r="WYF29" s="8"/>
      <c r="WYG29" s="8"/>
      <c r="WYH29" s="8"/>
      <c r="WYI29" s="8"/>
      <c r="WYJ29" s="8"/>
      <c r="WYK29" s="8"/>
      <c r="WYL29" s="8"/>
      <c r="WYM29" s="8"/>
      <c r="WYN29" s="8"/>
      <c r="WYO29" s="8"/>
      <c r="WYP29" s="8"/>
      <c r="WYQ29" s="8"/>
      <c r="WYR29" s="8"/>
      <c r="WYS29" s="8"/>
      <c r="WYT29" s="8"/>
      <c r="WYU29" s="8"/>
      <c r="WYV29" s="8"/>
      <c r="WYW29" s="8"/>
      <c r="WYX29" s="8"/>
      <c r="WYY29" s="8"/>
      <c r="WYZ29" s="8"/>
      <c r="WZA29" s="8"/>
      <c r="WZB29" s="8"/>
      <c r="WZC29" s="8"/>
      <c r="WZD29" s="8"/>
      <c r="WZE29" s="8"/>
      <c r="WZF29" s="8"/>
      <c r="WZG29" s="8"/>
      <c r="WZH29" s="8"/>
      <c r="WZI29" s="8"/>
      <c r="WZJ29" s="8"/>
      <c r="WZK29" s="8"/>
      <c r="WZL29" s="8"/>
      <c r="WZM29" s="8"/>
      <c r="WZN29" s="8"/>
      <c r="WZO29" s="8"/>
      <c r="WZP29" s="8"/>
      <c r="WZQ29" s="8"/>
      <c r="WZR29" s="8"/>
      <c r="WZS29" s="8"/>
      <c r="WZT29" s="8"/>
      <c r="WZU29" s="8"/>
      <c r="WZV29" s="8"/>
      <c r="WZW29" s="8"/>
      <c r="WZX29" s="8"/>
      <c r="WZY29" s="8"/>
      <c r="WZZ29" s="8"/>
      <c r="XAA29" s="8"/>
      <c r="XAB29" s="8"/>
      <c r="XAC29" s="8"/>
      <c r="XAD29" s="8"/>
      <c r="XAE29" s="8"/>
      <c r="XAF29" s="8"/>
      <c r="XAG29" s="8"/>
      <c r="XAH29" s="8"/>
      <c r="XAI29" s="8"/>
      <c r="XAJ29" s="8"/>
      <c r="XAK29" s="8"/>
      <c r="XAL29" s="8"/>
      <c r="XAM29" s="8"/>
      <c r="XAN29" s="8"/>
      <c r="XAO29" s="8"/>
      <c r="XAP29" s="8"/>
      <c r="XAQ29" s="8"/>
      <c r="XAR29" s="8"/>
      <c r="XAS29" s="8"/>
      <c r="XAT29" s="8"/>
      <c r="XAU29" s="8"/>
      <c r="XAV29" s="8"/>
      <c r="XAW29" s="8"/>
      <c r="XAX29" s="8"/>
      <c r="XAY29" s="8"/>
      <c r="XAZ29" s="8"/>
      <c r="XBA29" s="8"/>
      <c r="XBB29" s="8"/>
      <c r="XBC29" s="8"/>
      <c r="XBD29" s="8"/>
      <c r="XBE29" s="8"/>
      <c r="XBF29" s="8"/>
      <c r="XBG29" s="8"/>
      <c r="XBH29" s="8"/>
      <c r="XBI29" s="8"/>
      <c r="XBJ29" s="8"/>
      <c r="XBK29" s="8"/>
      <c r="XBL29" s="8"/>
      <c r="XBM29" s="8"/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A29" s="8"/>
      <c r="XCB29" s="8"/>
      <c r="XCC29" s="8"/>
      <c r="XCD29" s="8"/>
      <c r="XCE29" s="8"/>
      <c r="XCF29" s="8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B29" s="8"/>
      <c r="XDC29" s="8"/>
      <c r="XDD29" s="8"/>
      <c r="XDE29" s="8"/>
      <c r="XDF29" s="8"/>
      <c r="XDG29" s="8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C29" s="8"/>
      <c r="XED29" s="8"/>
      <c r="XEE29" s="8"/>
      <c r="XEF29" s="8"/>
      <c r="XEG29" s="8"/>
      <c r="XEH29" s="8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pans="1:16384">
      <c r="A30" s="63" t="s">
        <v>37</v>
      </c>
      <c r="B30" s="66" t="s">
        <v>58</v>
      </c>
      <c r="C30" s="11" t="s">
        <v>107</v>
      </c>
      <c r="D30" s="17"/>
      <c r="E30" s="17"/>
      <c r="F30" s="17"/>
      <c r="G30" s="17"/>
      <c r="H30" s="17"/>
    </row>
    <row r="31" spans="1:16384" ht="63" customHeight="1">
      <c r="A31" s="63"/>
      <c r="B31" s="68"/>
      <c r="C31" s="75" t="s">
        <v>84</v>
      </c>
      <c r="D31" s="73"/>
      <c r="E31" s="73" t="e">
        <f>E30/D30*100</f>
        <v>#DIV/0!</v>
      </c>
      <c r="F31" s="73" t="e">
        <f t="shared" ref="F31:H31" si="3">F30/E30*100</f>
        <v>#DIV/0!</v>
      </c>
      <c r="G31" s="73" t="e">
        <f t="shared" si="3"/>
        <v>#DIV/0!</v>
      </c>
      <c r="H31" s="73" t="e">
        <f t="shared" si="3"/>
        <v>#DIV/0!</v>
      </c>
    </row>
    <row r="32" spans="1:16384">
      <c r="A32" s="63"/>
      <c r="B32" s="67"/>
      <c r="C32" s="76"/>
      <c r="D32" s="74"/>
      <c r="E32" s="74"/>
      <c r="F32" s="74"/>
      <c r="G32" s="74"/>
      <c r="H32" s="74"/>
    </row>
    <row r="33" spans="1:8">
      <c r="A33" s="7" t="s">
        <v>17</v>
      </c>
      <c r="B33" s="32" t="s">
        <v>24</v>
      </c>
      <c r="C33" s="12"/>
      <c r="D33" s="12"/>
      <c r="E33" s="12"/>
      <c r="F33" s="12"/>
      <c r="G33" s="12"/>
      <c r="H33" s="12"/>
    </row>
    <row r="34" spans="1:8" ht="31.5">
      <c r="A34" s="21" t="s">
        <v>61</v>
      </c>
      <c r="B34" s="33" t="s">
        <v>46</v>
      </c>
      <c r="C34" s="11" t="s">
        <v>26</v>
      </c>
      <c r="D34" s="17"/>
      <c r="E34" s="17"/>
      <c r="F34" s="17"/>
      <c r="G34" s="17"/>
      <c r="H34" s="17"/>
    </row>
    <row r="35" spans="1:8" ht="31.5">
      <c r="A35" s="36" t="s">
        <v>42</v>
      </c>
      <c r="B35" s="41" t="s">
        <v>89</v>
      </c>
      <c r="C35" s="11" t="s">
        <v>76</v>
      </c>
      <c r="D35" s="17"/>
      <c r="E35" s="17"/>
      <c r="F35" s="17"/>
      <c r="G35" s="17"/>
      <c r="H35" s="17"/>
    </row>
    <row r="36" spans="1:8" ht="31.5">
      <c r="A36" s="21">
        <v>3</v>
      </c>
      <c r="B36" s="33" t="s">
        <v>66</v>
      </c>
      <c r="C36" s="11" t="s">
        <v>27</v>
      </c>
      <c r="D36" s="17"/>
      <c r="E36" s="17">
        <f t="shared" ref="E36:H36" si="4">E34/E7</f>
        <v>0</v>
      </c>
      <c r="F36" s="17">
        <f t="shared" si="4"/>
        <v>0</v>
      </c>
      <c r="G36" s="17">
        <f t="shared" si="4"/>
        <v>0</v>
      </c>
      <c r="H36" s="17">
        <f t="shared" si="4"/>
        <v>0</v>
      </c>
    </row>
    <row r="37" spans="1:8">
      <c r="A37" s="7" t="s">
        <v>19</v>
      </c>
      <c r="B37" s="32" t="s">
        <v>29</v>
      </c>
      <c r="C37" s="12"/>
      <c r="D37" s="12"/>
      <c r="E37" s="12"/>
      <c r="F37" s="12"/>
      <c r="G37" s="12"/>
      <c r="H37" s="12"/>
    </row>
    <row r="38" spans="1:8" ht="31.5">
      <c r="A38" s="21" t="s">
        <v>61</v>
      </c>
      <c r="B38" s="33" t="s">
        <v>54</v>
      </c>
      <c r="C38" s="11" t="s">
        <v>51</v>
      </c>
      <c r="D38" s="17">
        <v>35.6</v>
      </c>
      <c r="E38" s="17">
        <v>35.6</v>
      </c>
      <c r="F38" s="17">
        <v>35.6</v>
      </c>
      <c r="G38" s="17">
        <v>35.6</v>
      </c>
      <c r="H38" s="17">
        <v>35.6</v>
      </c>
    </row>
    <row r="39" spans="1:8" ht="47.25">
      <c r="A39" s="24" t="s">
        <v>42</v>
      </c>
      <c r="B39" s="33" t="s">
        <v>90</v>
      </c>
      <c r="C39" s="11" t="s">
        <v>51</v>
      </c>
      <c r="D39" s="17">
        <v>33</v>
      </c>
      <c r="E39" s="17">
        <v>33</v>
      </c>
      <c r="F39" s="17">
        <v>33</v>
      </c>
      <c r="G39" s="17">
        <v>33</v>
      </c>
      <c r="H39" s="17">
        <v>33</v>
      </c>
    </row>
    <row r="40" spans="1:8" ht="78.75">
      <c r="A40" s="24" t="s">
        <v>43</v>
      </c>
      <c r="B40" s="33" t="s">
        <v>106</v>
      </c>
      <c r="C40" s="11" t="s">
        <v>7</v>
      </c>
      <c r="D40" s="17">
        <f>D39/D38*100</f>
        <v>92.696629213483135</v>
      </c>
      <c r="E40" s="17">
        <f>E39/E38*100</f>
        <v>92.696629213483135</v>
      </c>
      <c r="F40" s="17">
        <f>F39/F38*100</f>
        <v>92.696629213483135</v>
      </c>
      <c r="G40" s="17">
        <f>G39/G38*100</f>
        <v>92.696629213483135</v>
      </c>
      <c r="H40" s="17">
        <f>H39/H38*100</f>
        <v>92.696629213483135</v>
      </c>
    </row>
    <row r="41" spans="1:8">
      <c r="A41" s="7" t="s">
        <v>20</v>
      </c>
      <c r="B41" s="32" t="s">
        <v>21</v>
      </c>
      <c r="C41" s="12"/>
      <c r="D41" s="12"/>
      <c r="E41" s="12"/>
      <c r="F41" s="12"/>
      <c r="G41" s="12"/>
      <c r="H41" s="12"/>
    </row>
    <row r="42" spans="1:8">
      <c r="A42" s="64">
        <v>1</v>
      </c>
      <c r="B42" s="65" t="s">
        <v>71</v>
      </c>
      <c r="C42" s="11" t="s">
        <v>107</v>
      </c>
      <c r="D42" s="17"/>
      <c r="E42" s="17"/>
      <c r="F42" s="17"/>
      <c r="G42" s="17"/>
      <c r="H42" s="17"/>
    </row>
    <row r="43" spans="1:8" ht="63">
      <c r="A43" s="64"/>
      <c r="B43" s="65"/>
      <c r="C43" s="19" t="s">
        <v>84</v>
      </c>
      <c r="D43" s="17"/>
      <c r="E43" s="26" t="e">
        <f>E42/D42*100</f>
        <v>#DIV/0!</v>
      </c>
      <c r="F43" s="26" t="e">
        <f>F42/E42*100</f>
        <v>#DIV/0!</v>
      </c>
      <c r="G43" s="26" t="e">
        <f>G42/F42*100</f>
        <v>#DIV/0!</v>
      </c>
      <c r="H43" s="26" t="e">
        <f>H42/G42*100</f>
        <v>#DIV/0!</v>
      </c>
    </row>
    <row r="44" spans="1:8">
      <c r="A44" s="70" t="s">
        <v>42</v>
      </c>
      <c r="B44" s="62" t="s">
        <v>47</v>
      </c>
      <c r="C44" s="11" t="s">
        <v>107</v>
      </c>
      <c r="D44" s="17"/>
      <c r="E44" s="17"/>
      <c r="F44" s="17"/>
      <c r="G44" s="17"/>
      <c r="H44" s="17"/>
    </row>
    <row r="45" spans="1:8" ht="63">
      <c r="A45" s="70"/>
      <c r="B45" s="62"/>
      <c r="C45" s="19" t="s">
        <v>84</v>
      </c>
      <c r="D45" s="17"/>
      <c r="E45" s="26" t="e">
        <f>E44/D44*100</f>
        <v>#DIV/0!</v>
      </c>
      <c r="F45" s="26" t="e">
        <f>F44/E44*100</f>
        <v>#DIV/0!</v>
      </c>
      <c r="G45" s="26" t="e">
        <f>G44/F44*100</f>
        <v>#DIV/0!</v>
      </c>
      <c r="H45" s="26" t="e">
        <f>H44/G44*100</f>
        <v>#DIV/0!</v>
      </c>
    </row>
    <row r="46" spans="1:8" ht="31.5">
      <c r="A46" s="37" t="s">
        <v>43</v>
      </c>
      <c r="B46" s="40" t="s">
        <v>91</v>
      </c>
      <c r="C46" s="19" t="s">
        <v>76</v>
      </c>
      <c r="D46" s="17">
        <v>10</v>
      </c>
      <c r="E46" s="26">
        <v>10</v>
      </c>
      <c r="F46" s="26">
        <v>10</v>
      </c>
      <c r="G46" s="26">
        <v>10</v>
      </c>
      <c r="H46" s="26">
        <v>10</v>
      </c>
    </row>
    <row r="47" spans="1:8" ht="31.5">
      <c r="A47" s="37" t="s">
        <v>44</v>
      </c>
      <c r="B47" s="40" t="s">
        <v>92</v>
      </c>
      <c r="C47" s="19" t="s">
        <v>26</v>
      </c>
      <c r="D47" s="17">
        <v>1787</v>
      </c>
      <c r="E47" s="26">
        <v>1787</v>
      </c>
      <c r="F47" s="26">
        <v>1787</v>
      </c>
      <c r="G47" s="26">
        <v>1787</v>
      </c>
      <c r="H47" s="26">
        <v>1787</v>
      </c>
    </row>
    <row r="48" spans="1:8" ht="31.5">
      <c r="A48" s="37" t="s">
        <v>45</v>
      </c>
      <c r="B48" s="40" t="s">
        <v>93</v>
      </c>
      <c r="C48" s="19" t="s">
        <v>76</v>
      </c>
      <c r="D48" s="17">
        <v>1</v>
      </c>
      <c r="E48" s="26">
        <v>1</v>
      </c>
      <c r="F48" s="26">
        <v>1</v>
      </c>
      <c r="G48" s="26">
        <v>1</v>
      </c>
      <c r="H48" s="26">
        <v>1</v>
      </c>
    </row>
    <row r="49" spans="1:16384" ht="63">
      <c r="A49" s="37" t="s">
        <v>48</v>
      </c>
      <c r="B49" s="40" t="s">
        <v>94</v>
      </c>
      <c r="C49" s="19" t="s">
        <v>76</v>
      </c>
      <c r="D49" s="17">
        <v>2</v>
      </c>
      <c r="E49" s="26">
        <v>2</v>
      </c>
      <c r="F49" s="26">
        <v>2</v>
      </c>
      <c r="G49" s="26">
        <v>2</v>
      </c>
      <c r="H49" s="26">
        <v>2</v>
      </c>
    </row>
    <row r="50" spans="1:16384">
      <c r="A50" s="7" t="s">
        <v>22</v>
      </c>
      <c r="B50" s="32" t="s">
        <v>81</v>
      </c>
      <c r="C50" s="19"/>
      <c r="D50" s="17"/>
      <c r="E50" s="17"/>
      <c r="F50" s="17"/>
      <c r="G50" s="17"/>
      <c r="H50" s="17"/>
    </row>
    <row r="51" spans="1:16384" ht="31.5">
      <c r="A51" s="23" t="s">
        <v>61</v>
      </c>
      <c r="B51" s="33" t="s">
        <v>75</v>
      </c>
      <c r="C51" s="11" t="s">
        <v>76</v>
      </c>
      <c r="D51" s="17">
        <v>4</v>
      </c>
      <c r="E51" s="17">
        <v>4</v>
      </c>
      <c r="F51" s="17">
        <v>4</v>
      </c>
      <c r="G51" s="17">
        <v>4</v>
      </c>
      <c r="H51" s="17">
        <v>4</v>
      </c>
    </row>
    <row r="52" spans="1:16384" ht="63">
      <c r="A52" s="23" t="s">
        <v>42</v>
      </c>
      <c r="B52" s="33" t="s">
        <v>82</v>
      </c>
      <c r="C52" s="11" t="s">
        <v>77</v>
      </c>
      <c r="D52" s="17"/>
      <c r="E52" s="17"/>
      <c r="F52" s="17"/>
      <c r="G52" s="17"/>
      <c r="H52" s="17"/>
    </row>
    <row r="53" spans="1:16384" ht="47.25">
      <c r="A53" s="23" t="s">
        <v>43</v>
      </c>
      <c r="B53" s="33" t="s">
        <v>95</v>
      </c>
      <c r="C53" s="11" t="s">
        <v>76</v>
      </c>
      <c r="D53" s="17"/>
      <c r="E53" s="17"/>
      <c r="F53" s="17"/>
      <c r="G53" s="17"/>
      <c r="H53" s="17"/>
    </row>
    <row r="54" spans="1:16384">
      <c r="A54" s="10" t="s">
        <v>25</v>
      </c>
      <c r="B54" s="14" t="s">
        <v>23</v>
      </c>
      <c r="C54" s="18"/>
      <c r="D54" s="18"/>
      <c r="E54" s="18"/>
      <c r="F54" s="18"/>
      <c r="G54" s="18"/>
      <c r="H54" s="18"/>
    </row>
    <row r="55" spans="1:16384">
      <c r="A55" s="71">
        <v>1</v>
      </c>
      <c r="B55" s="53" t="s">
        <v>83</v>
      </c>
      <c r="C55" s="11" t="s">
        <v>107</v>
      </c>
      <c r="D55" s="17"/>
      <c r="E55" s="17"/>
      <c r="F55" s="17"/>
      <c r="G55" s="17"/>
      <c r="H55" s="17"/>
    </row>
    <row r="56" spans="1:16384" ht="63">
      <c r="A56" s="72"/>
      <c r="B56" s="54"/>
      <c r="C56" s="19" t="s">
        <v>84</v>
      </c>
      <c r="D56" s="17"/>
      <c r="E56" s="26" t="e">
        <f>E55/D55*100</f>
        <v>#DIV/0!</v>
      </c>
      <c r="F56" s="26" t="e">
        <f>F55/E55*100</f>
        <v>#DIV/0!</v>
      </c>
      <c r="G56" s="26" t="e">
        <f>G55/F55*100</f>
        <v>#DIV/0!</v>
      </c>
      <c r="H56" s="26" t="e">
        <f>H55/G55*100</f>
        <v>#DIV/0!</v>
      </c>
    </row>
    <row r="57" spans="1:16384" hidden="1">
      <c r="A57" s="21" t="s">
        <v>44</v>
      </c>
      <c r="B57" s="33" t="s">
        <v>52</v>
      </c>
      <c r="C57" s="11" t="s">
        <v>78</v>
      </c>
      <c r="D57" s="17"/>
      <c r="E57" s="17"/>
      <c r="F57" s="17"/>
      <c r="G57" s="17"/>
      <c r="H57" s="17"/>
    </row>
    <row r="58" spans="1:16384">
      <c r="A58" s="7" t="s">
        <v>28</v>
      </c>
      <c r="B58" s="32" t="s">
        <v>30</v>
      </c>
      <c r="C58" s="12"/>
      <c r="D58" s="12"/>
      <c r="E58" s="12"/>
      <c r="F58" s="12"/>
      <c r="G58" s="12"/>
      <c r="H58" s="12"/>
    </row>
    <row r="59" spans="1:16384" ht="31.5">
      <c r="A59" s="21">
        <v>1</v>
      </c>
      <c r="B59" s="33" t="s">
        <v>31</v>
      </c>
      <c r="C59" s="11" t="s">
        <v>8</v>
      </c>
      <c r="D59" s="17"/>
      <c r="E59" s="17"/>
      <c r="F59" s="17"/>
      <c r="G59" s="17"/>
      <c r="H59" s="17"/>
    </row>
    <row r="60" spans="1:16384" ht="47.25">
      <c r="A60" s="21" t="s">
        <v>42</v>
      </c>
      <c r="B60" s="33" t="s">
        <v>33</v>
      </c>
      <c r="C60" s="11" t="s">
        <v>8</v>
      </c>
      <c r="D60" s="27"/>
      <c r="E60" s="17"/>
      <c r="F60" s="17"/>
      <c r="G60" s="17"/>
      <c r="H60" s="17"/>
    </row>
    <row r="61" spans="1:16384" ht="31.5">
      <c r="A61" s="21" t="s">
        <v>43</v>
      </c>
      <c r="B61" s="33" t="s">
        <v>32</v>
      </c>
      <c r="C61" s="11" t="s">
        <v>7</v>
      </c>
      <c r="D61" s="27"/>
      <c r="E61" s="17"/>
      <c r="F61" s="17"/>
      <c r="G61" s="17"/>
      <c r="H61" s="17"/>
    </row>
    <row r="62" spans="1:16384" ht="47.25">
      <c r="A62" s="21" t="s">
        <v>44</v>
      </c>
      <c r="B62" s="33" t="s">
        <v>34</v>
      </c>
      <c r="C62" s="11" t="s">
        <v>35</v>
      </c>
      <c r="D62" s="28"/>
      <c r="E62" s="17"/>
      <c r="F62" s="17"/>
      <c r="G62" s="17"/>
      <c r="H62" s="17"/>
    </row>
    <row r="63" spans="1:16384" s="8" customFormat="1" ht="31.5">
      <c r="A63" s="24" t="s">
        <v>45</v>
      </c>
      <c r="B63" s="33" t="s">
        <v>59</v>
      </c>
      <c r="C63" s="11" t="s">
        <v>8</v>
      </c>
      <c r="D63" s="17"/>
      <c r="E63" s="17"/>
      <c r="F63" s="17"/>
      <c r="G63" s="17"/>
      <c r="H63" s="17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:16384" s="8" customFormat="1" ht="24" customHeight="1">
      <c r="A64" s="61" t="s">
        <v>48</v>
      </c>
      <c r="B64" s="62" t="s">
        <v>69</v>
      </c>
      <c r="C64" s="11" t="s">
        <v>67</v>
      </c>
      <c r="D64" s="17"/>
      <c r="E64" s="17"/>
      <c r="F64" s="17"/>
      <c r="G64" s="17"/>
      <c r="H64" s="17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:16384" s="8" customFormat="1" ht="28.5" customHeight="1">
      <c r="A65" s="61"/>
      <c r="B65" s="62"/>
      <c r="C65" s="11" t="s">
        <v>16</v>
      </c>
      <c r="D65" s="17"/>
      <c r="E65" s="17" t="e">
        <f>E64/D64*100</f>
        <v>#DIV/0!</v>
      </c>
      <c r="F65" s="17" t="e">
        <f>F64/E64*100</f>
        <v>#DIV/0!</v>
      </c>
      <c r="G65" s="17" t="e">
        <f>G64/F64*100</f>
        <v>#DIV/0!</v>
      </c>
      <c r="H65" s="17" t="e">
        <f>H64/G64*100</f>
        <v>#DIV/0!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:16384" s="8" customFormat="1" ht="31.5">
      <c r="A66" s="25" t="s">
        <v>49</v>
      </c>
      <c r="B66" s="34" t="s">
        <v>70</v>
      </c>
      <c r="C66" s="19" t="s">
        <v>107</v>
      </c>
      <c r="D66" s="17"/>
      <c r="E66" s="17">
        <f>E64*E63*12/1000000</f>
        <v>0</v>
      </c>
      <c r="F66" s="17">
        <f>F64*F63*12/1000000</f>
        <v>0</v>
      </c>
      <c r="G66" s="17">
        <f>G64*G63*12/1000000</f>
        <v>0</v>
      </c>
      <c r="H66" s="17">
        <f>H64*H63*12/1000000</f>
        <v>0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:16384">
      <c r="A67" s="43" t="s">
        <v>80</v>
      </c>
      <c r="B67" s="44" t="s">
        <v>97</v>
      </c>
      <c r="C67" s="42"/>
      <c r="D67" s="42"/>
      <c r="E67" s="42"/>
      <c r="F67" s="42"/>
      <c r="G67" s="42"/>
      <c r="H67" s="42"/>
    </row>
    <row r="68" spans="1:16384">
      <c r="A68" s="46">
        <v>1</v>
      </c>
      <c r="B68" s="45" t="s">
        <v>98</v>
      </c>
      <c r="C68" s="42"/>
      <c r="D68" s="42"/>
      <c r="E68" s="42"/>
      <c r="F68" s="42"/>
      <c r="G68" s="42"/>
      <c r="H68" s="42"/>
    </row>
    <row r="69" spans="1:16384" ht="47.25">
      <c r="A69" s="46" t="s">
        <v>36</v>
      </c>
      <c r="B69" s="45" t="s">
        <v>99</v>
      </c>
      <c r="C69" s="48" t="s">
        <v>108</v>
      </c>
      <c r="D69" s="42"/>
      <c r="E69" s="42"/>
      <c r="F69" s="42"/>
      <c r="G69" s="42"/>
      <c r="H69" s="42"/>
    </row>
    <row r="70" spans="1:16384" ht="31.5">
      <c r="A70" s="46" t="s">
        <v>37</v>
      </c>
      <c r="B70" s="45" t="s">
        <v>102</v>
      </c>
      <c r="C70" s="48" t="s">
        <v>109</v>
      </c>
      <c r="D70" s="42"/>
      <c r="E70" s="42"/>
      <c r="F70" s="42"/>
      <c r="G70" s="42"/>
      <c r="H70" s="42"/>
    </row>
    <row r="71" spans="1:16384" ht="31.5">
      <c r="A71" s="46" t="s">
        <v>38</v>
      </c>
      <c r="B71" s="45" t="s">
        <v>100</v>
      </c>
      <c r="C71" s="48" t="s">
        <v>109</v>
      </c>
      <c r="D71" s="42"/>
      <c r="E71" s="42"/>
      <c r="F71" s="42"/>
      <c r="G71" s="42"/>
      <c r="H71" s="42"/>
    </row>
    <row r="72" spans="1:16384" ht="31.5">
      <c r="A72" s="46" t="s">
        <v>39</v>
      </c>
      <c r="B72" s="45" t="s">
        <v>101</v>
      </c>
      <c r="C72" s="48" t="s">
        <v>110</v>
      </c>
      <c r="D72" s="42"/>
      <c r="E72" s="42"/>
      <c r="F72" s="42"/>
      <c r="G72" s="42"/>
      <c r="H72" s="42"/>
    </row>
    <row r="73" spans="1:16384">
      <c r="A73" s="49" t="s">
        <v>96</v>
      </c>
      <c r="B73" s="44" t="s">
        <v>103</v>
      </c>
      <c r="C73" s="50"/>
      <c r="D73" s="45"/>
      <c r="E73" s="45"/>
      <c r="F73" s="45"/>
      <c r="G73" s="45"/>
      <c r="H73" s="45"/>
    </row>
    <row r="74" spans="1:16384" ht="31.5">
      <c r="A74" s="51">
        <v>1</v>
      </c>
      <c r="B74" s="47" t="s">
        <v>104</v>
      </c>
      <c r="C74" s="50" t="s">
        <v>35</v>
      </c>
      <c r="D74" s="45"/>
      <c r="E74" s="45"/>
      <c r="F74" s="45"/>
      <c r="G74" s="45"/>
      <c r="H74" s="45"/>
    </row>
    <row r="75" spans="1:16384" ht="31.5">
      <c r="A75" s="51">
        <v>2</v>
      </c>
      <c r="B75" s="47" t="s">
        <v>105</v>
      </c>
      <c r="C75" s="50" t="s">
        <v>35</v>
      </c>
      <c r="D75" s="45"/>
      <c r="E75" s="45"/>
      <c r="F75" s="45"/>
      <c r="G75" s="45"/>
      <c r="H75" s="45"/>
    </row>
  </sheetData>
  <mergeCells count="29">
    <mergeCell ref="B25:H25"/>
    <mergeCell ref="A44:A45"/>
    <mergeCell ref="B44:B45"/>
    <mergeCell ref="A55:A56"/>
    <mergeCell ref="H31:H32"/>
    <mergeCell ref="C31:C32"/>
    <mergeCell ref="D31:D32"/>
    <mergeCell ref="E31:E32"/>
    <mergeCell ref="F31:F32"/>
    <mergeCell ref="G31:G32"/>
    <mergeCell ref="A64:A65"/>
    <mergeCell ref="B64:B65"/>
    <mergeCell ref="A26:A27"/>
    <mergeCell ref="A28:A29"/>
    <mergeCell ref="A30:A32"/>
    <mergeCell ref="A42:A43"/>
    <mergeCell ref="B42:B43"/>
    <mergeCell ref="B26:B27"/>
    <mergeCell ref="B28:B29"/>
    <mergeCell ref="B30:B32"/>
    <mergeCell ref="B55:B56"/>
    <mergeCell ref="B23:B24"/>
    <mergeCell ref="A23:A24"/>
    <mergeCell ref="A1:H1"/>
    <mergeCell ref="A2:H2"/>
    <mergeCell ref="A4:A5"/>
    <mergeCell ref="B4:B5"/>
    <mergeCell ref="C4:C5"/>
    <mergeCell ref="F4:H4"/>
  </mergeCells>
  <pageMargins left="0.59055118110236227" right="0.59055118110236227" top="0.78740157480314965" bottom="0.59055118110236227" header="0.31496062992125984" footer="0.31496062992125984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2П_действующие</vt:lpstr>
      <vt:lpstr>'форма 2П_действующие'!Заголовки_для_печати</vt:lpstr>
      <vt:lpstr>'форма 2П_действующие'!Область_печати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2025-02-28T14:07:26Z</dcterms:modified>
  <cp:contentStatus>проект</cp:contentStatus>
</cp:coreProperties>
</file>